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9\Desktop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7" i="1" s="1"/>
  <c r="J13" i="1"/>
  <c r="J24" i="1" s="1"/>
  <c r="I13" i="1"/>
  <c r="I24" i="1" s="1"/>
  <c r="H13" i="1"/>
  <c r="H24" i="1" s="1"/>
  <c r="G13" i="1"/>
  <c r="G24" i="1" s="1"/>
  <c r="F13" i="1"/>
  <c r="F24" i="1" s="1"/>
  <c r="H157" i="1" l="1"/>
  <c r="H197" i="1" s="1"/>
  <c r="I197" i="1"/>
  <c r="G197" i="1"/>
  <c r="F197" i="1"/>
  <c r="J197" i="1"/>
</calcChain>
</file>

<file path=xl/sharedStrings.xml><?xml version="1.0" encoding="utf-8"?>
<sst xmlns="http://schemas.openxmlformats.org/spreadsheetml/2006/main" count="263" uniqueCount="79">
  <si>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</si>
  <si>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</si>
  <si>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</si>
  <si>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</si>
  <si>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</si>
  <si>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</si>
  <si>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</si>
  <si>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</si>
  <si>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</si>
  <si>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</si>
  <si>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</si>
  <si>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</si>
  <si>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</si>
  <si>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</si>
  <si>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</si>
  <si>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</si>
  <si>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</si>
  <si>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</si>
  <si>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</si>
  <si>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</si>
  <si>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</si>
  <si>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</si>
  <si>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</si>
  <si>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</si>
  <si>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</si>
  <si>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</si>
  <si>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</si>
  <si>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</si>
  <si>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</si>
  <si>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</si>
  <si>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</si>
  <si>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</si>
  <si>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</si>
  <si>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</si>
  <si>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</si>
  <si>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</si>
  <si>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</si>
  <si>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</si>
  <si>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</si>
  <si>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</si>
  <si>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Скородумов П.А.</t>
  </si>
  <si>
    <t>МКОУ "Введенская средняя общеобразовательная школа №1 имени Огненного выпуска 1941 года"</t>
  </si>
  <si>
    <t>Плов</t>
  </si>
  <si>
    <t>бутерброд с сыром</t>
  </si>
  <si>
    <t>Напиток из плодов шиповика</t>
  </si>
  <si>
    <t>Хлеб пшеничный</t>
  </si>
  <si>
    <t>Хлеб ржано-пшеничный</t>
  </si>
  <si>
    <t>Тефтели</t>
  </si>
  <si>
    <t>Макаронные изделия отварные</t>
  </si>
  <si>
    <t>Кисель</t>
  </si>
  <si>
    <t>Жаркое по-домашнему</t>
  </si>
  <si>
    <t xml:space="preserve">Рыба жареная </t>
  </si>
  <si>
    <t>Пюре картофельное</t>
  </si>
  <si>
    <t>Сок яблочный</t>
  </si>
  <si>
    <t>пюре картофельное</t>
  </si>
  <si>
    <t>котлета мясная</t>
  </si>
  <si>
    <t>Чай с сахаром</t>
  </si>
  <si>
    <t>Гуляш</t>
  </si>
  <si>
    <t>Чай с сахаром и лимоном</t>
  </si>
  <si>
    <t>Компот из смеси сухофруктов</t>
  </si>
  <si>
    <t>яблоко</t>
  </si>
  <si>
    <t>Рагу</t>
  </si>
  <si>
    <t>макаронные изделия отварные</t>
  </si>
  <si>
    <t>гуляш</t>
  </si>
  <si>
    <t>компот из смеси сухофруктов</t>
  </si>
  <si>
    <t>капуста тушеная с мясом</t>
  </si>
  <si>
    <t>птица отварная</t>
  </si>
  <si>
    <t>соус томатный №364</t>
  </si>
  <si>
    <t>184,,4</t>
  </si>
  <si>
    <t>каша гречневая рассыпчатая</t>
  </si>
  <si>
    <t>салат из соленых огурцов с луком</t>
  </si>
  <si>
    <t>салат из белокочанной капусты с яблоком</t>
  </si>
  <si>
    <t>салат из свежих помидоров и огурцов</t>
  </si>
  <si>
    <t>салат из кукурузы (консервированной)</t>
  </si>
  <si>
    <t>салат из свеклы с растительным маслом</t>
  </si>
  <si>
    <t>салат из зеленого горошка</t>
  </si>
  <si>
    <t>салат из свежих помидоров с луком</t>
  </si>
  <si>
    <t>салат из свежих огурцов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</si>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</sst>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8" xfId="0" applyBorder="1"/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F11" sqref="F11:J1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67" t="s">
        <v>41</v>
      </c>
      <c r="D1" s="68"/>
      <c r="E1" s="68"/>
      <c r="F1" s="3" t="s">
        <v>1</v>
      </c>
      <c r="G1" s="1" t="s">
        <v>2</v>
      </c>
      <c r="H1" s="69" t="s">
        <v>39</v>
      </c>
      <c r="I1" s="69"/>
      <c r="J1" s="69"/>
      <c r="K1" s="69"/>
    </row>
    <row r="2" spans="1:12" ht="17.399999999999999" x14ac:dyDescent="0.25">
      <c r="A2" s="4" t="s">
        <v>3</v>
      </c>
      <c r="C2" s="1"/>
      <c r="G2" s="1" t="s">
        <v>4</v>
      </c>
      <c r="H2" s="69" t="s">
        <v>40</v>
      </c>
      <c r="I2" s="69"/>
      <c r="J2" s="69"/>
      <c r="K2" s="69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8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50" t="s">
        <v>42</v>
      </c>
      <c r="F6" s="51">
        <v>150</v>
      </c>
      <c r="G6" s="51">
        <v>14</v>
      </c>
      <c r="H6" s="51">
        <v>16</v>
      </c>
      <c r="I6" s="52">
        <v>34</v>
      </c>
      <c r="J6" s="51">
        <v>311</v>
      </c>
      <c r="K6" s="52"/>
      <c r="L6" s="20"/>
    </row>
    <row r="7" spans="1:12" ht="14.4" x14ac:dyDescent="0.3">
      <c r="A7" s="22"/>
      <c r="B7" s="23"/>
      <c r="C7" s="24"/>
      <c r="D7" s="29" t="s">
        <v>25</v>
      </c>
      <c r="E7" s="50" t="s">
        <v>44</v>
      </c>
      <c r="F7" s="51">
        <v>200</v>
      </c>
      <c r="G7" s="51">
        <v>0.7</v>
      </c>
      <c r="H7" s="51">
        <v>0.3</v>
      </c>
      <c r="I7" s="52">
        <v>23.9</v>
      </c>
      <c r="J7" s="51">
        <v>113.2</v>
      </c>
      <c r="K7" s="54"/>
      <c r="L7" s="27"/>
    </row>
    <row r="8" spans="1:12" ht="14.4" x14ac:dyDescent="0.3">
      <c r="A8" s="22"/>
      <c r="B8" s="23"/>
      <c r="C8" s="24"/>
      <c r="D8" s="29" t="s">
        <v>26</v>
      </c>
      <c r="E8" s="50" t="s">
        <v>45</v>
      </c>
      <c r="F8" s="51">
        <v>50</v>
      </c>
      <c r="G8" s="51">
        <v>3.8</v>
      </c>
      <c r="H8" s="51">
        <v>0</v>
      </c>
      <c r="I8" s="52">
        <v>25</v>
      </c>
      <c r="J8" s="51">
        <v>118.4</v>
      </c>
      <c r="K8" s="52"/>
      <c r="L8" s="27"/>
    </row>
    <row r="9" spans="1:12" ht="14.4" x14ac:dyDescent="0.3">
      <c r="A9" s="22"/>
      <c r="B9" s="23"/>
      <c r="C9" s="24"/>
      <c r="D9" s="29" t="s">
        <v>26</v>
      </c>
      <c r="E9" s="50" t="s">
        <v>46</v>
      </c>
      <c r="F9" s="51">
        <v>30</v>
      </c>
      <c r="G9" s="51">
        <v>2</v>
      </c>
      <c r="H9" s="51">
        <v>1</v>
      </c>
      <c r="I9" s="52">
        <v>15</v>
      </c>
      <c r="J9" s="51">
        <v>69</v>
      </c>
      <c r="K9" s="52"/>
      <c r="L9" s="27"/>
    </row>
    <row r="10" spans="1:12" ht="14.4" x14ac:dyDescent="0.3">
      <c r="A10" s="22"/>
      <c r="B10" s="23"/>
      <c r="C10" s="24"/>
      <c r="D10" s="57" t="s">
        <v>27</v>
      </c>
      <c r="E10" s="26" t="s">
        <v>60</v>
      </c>
      <c r="F10" s="58">
        <v>150</v>
      </c>
      <c r="G10" s="58">
        <v>0.6</v>
      </c>
      <c r="H10" s="58">
        <v>0.6</v>
      </c>
      <c r="I10" s="58">
        <v>14.7</v>
      </c>
      <c r="J10" s="58">
        <v>70.5</v>
      </c>
      <c r="K10" s="52"/>
      <c r="L10" s="27"/>
    </row>
    <row r="11" spans="1:12" ht="14.4" x14ac:dyDescent="0.3">
      <c r="A11" s="22"/>
      <c r="B11" s="23"/>
      <c r="C11" s="24"/>
      <c r="D11" s="70" t="s">
        <v>30</v>
      </c>
      <c r="E11" s="26" t="s">
        <v>70</v>
      </c>
      <c r="F11" s="58">
        <v>60</v>
      </c>
      <c r="G11" s="58">
        <v>0.52</v>
      </c>
      <c r="H11" s="58">
        <v>3.07</v>
      </c>
      <c r="I11" s="58">
        <v>1.57</v>
      </c>
      <c r="J11" s="58">
        <v>35.880000000000003</v>
      </c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640</v>
      </c>
      <c r="G13" s="35">
        <f t="shared" ref="G13:J13" si="0">SUM(G6:G12)</f>
        <v>21.62</v>
      </c>
      <c r="H13" s="35">
        <f t="shared" si="0"/>
        <v>20.970000000000002</v>
      </c>
      <c r="I13" s="35">
        <f t="shared" si="0"/>
        <v>114.17</v>
      </c>
      <c r="J13" s="35">
        <f t="shared" si="0"/>
        <v>717.98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 t="shared" ref="G23:J23" si="1">SUM(G14:G22)</f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  <c r="K23" s="36"/>
      <c r="L23" s="35">
        <f>SUM(L14:L22)</f>
        <v>0</v>
      </c>
    </row>
    <row r="24" spans="1:12" ht="15" thickBot="1" x14ac:dyDescent="0.3">
      <c r="A24" s="40">
        <f>A6</f>
        <v>1</v>
      </c>
      <c r="B24" s="41">
        <f>B6</f>
        <v>1</v>
      </c>
      <c r="C24" s="64" t="s">
        <v>37</v>
      </c>
      <c r="D24" s="65"/>
      <c r="E24" s="42"/>
      <c r="F24" s="43">
        <f>F13+F23</f>
        <v>640</v>
      </c>
      <c r="G24" s="43">
        <f t="shared" ref="G24:J24" si="2">G13+G23</f>
        <v>21.62</v>
      </c>
      <c r="H24" s="43">
        <f t="shared" si="2"/>
        <v>20.970000000000002</v>
      </c>
      <c r="I24" s="43">
        <f t="shared" si="2"/>
        <v>114.17</v>
      </c>
      <c r="J24" s="43">
        <f t="shared" si="2"/>
        <v>717.98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8" t="s">
        <v>23</v>
      </c>
      <c r="D25" s="19" t="s">
        <v>24</v>
      </c>
      <c r="E25" s="50" t="s">
        <v>63</v>
      </c>
      <c r="F25" s="20">
        <v>100</v>
      </c>
      <c r="G25" s="20">
        <v>10</v>
      </c>
      <c r="H25" s="20">
        <v>10</v>
      </c>
      <c r="I25" s="20">
        <v>3.9</v>
      </c>
      <c r="J25" s="20">
        <v>143.80000000000001</v>
      </c>
      <c r="K25" s="21"/>
      <c r="L25" s="20"/>
    </row>
    <row r="26" spans="1:12" ht="14.4" x14ac:dyDescent="0.3">
      <c r="A26" s="44"/>
      <c r="B26" s="23"/>
      <c r="C26" s="24"/>
      <c r="D26" s="25"/>
      <c r="E26" s="50" t="s">
        <v>48</v>
      </c>
      <c r="F26" s="27">
        <v>150</v>
      </c>
      <c r="G26" s="27">
        <v>5.5</v>
      </c>
      <c r="H26" s="27">
        <v>4.8</v>
      </c>
      <c r="I26" s="27">
        <v>31.3</v>
      </c>
      <c r="J26" s="27">
        <v>191</v>
      </c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50" t="s">
        <v>49</v>
      </c>
      <c r="F27" s="27">
        <v>200</v>
      </c>
      <c r="G27" s="27">
        <v>0</v>
      </c>
      <c r="H27" s="27">
        <v>0</v>
      </c>
      <c r="I27" s="27">
        <v>14.6</v>
      </c>
      <c r="J27" s="27">
        <v>58.1</v>
      </c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50" t="s">
        <v>45</v>
      </c>
      <c r="F28" s="27">
        <v>50</v>
      </c>
      <c r="G28" s="27">
        <v>3.8</v>
      </c>
      <c r="H28" s="27">
        <v>0.3</v>
      </c>
      <c r="I28" s="27">
        <v>25.1</v>
      </c>
      <c r="J28" s="27">
        <v>118.4</v>
      </c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50" t="s">
        <v>46</v>
      </c>
      <c r="F29" s="27">
        <v>30</v>
      </c>
      <c r="G29" s="27">
        <v>2.4</v>
      </c>
      <c r="H29" s="27">
        <v>1.3</v>
      </c>
      <c r="I29" s="27">
        <v>15.3</v>
      </c>
      <c r="J29" s="27">
        <v>69</v>
      </c>
      <c r="K29" s="28"/>
      <c r="L29" s="27"/>
    </row>
    <row r="30" spans="1:12" ht="14.4" x14ac:dyDescent="0.3">
      <c r="A30" s="44"/>
      <c r="B30" s="23"/>
      <c r="C30" s="24"/>
      <c r="D30" s="29" t="s">
        <v>30</v>
      </c>
      <c r="E30" s="26" t="s">
        <v>71</v>
      </c>
      <c r="F30" s="27">
        <v>80</v>
      </c>
      <c r="G30" s="27">
        <v>1.3</v>
      </c>
      <c r="H30" s="27">
        <v>7.2</v>
      </c>
      <c r="I30" s="27">
        <v>7.3</v>
      </c>
      <c r="J30" s="27">
        <v>99</v>
      </c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610</v>
      </c>
      <c r="G32" s="35">
        <f>SUM(G25:G31)</f>
        <v>23</v>
      </c>
      <c r="H32" s="35">
        <f>SUM(H25:H31)</f>
        <v>23.6</v>
      </c>
      <c r="I32" s="35">
        <f>SUM(I25:I31)</f>
        <v>97.5</v>
      </c>
      <c r="J32" s="35">
        <f t="shared" ref="J32:L32" si="3">SUM(J25:J31)</f>
        <v>679.30000000000007</v>
      </c>
      <c r="K32" s="36"/>
      <c r="L32" s="35">
        <f t="shared" si="3"/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 t="shared" ref="J42:L42" si="4">SUM(J33:J41)</f>
        <v>0</v>
      </c>
      <c r="K42" s="36"/>
      <c r="L42" s="35">
        <f t="shared" si="4"/>
        <v>0</v>
      </c>
    </row>
    <row r="43" spans="1:12" ht="15.75" customHeight="1" thickBot="1" x14ac:dyDescent="0.3">
      <c r="A43" s="46">
        <f>A25</f>
        <v>1</v>
      </c>
      <c r="B43" s="46">
        <f>B25</f>
        <v>2</v>
      </c>
      <c r="C43" s="64" t="s">
        <v>37</v>
      </c>
      <c r="D43" s="65"/>
      <c r="E43" s="42"/>
      <c r="F43" s="43">
        <f>F32+F42</f>
        <v>610</v>
      </c>
      <c r="G43" s="43">
        <f>G32+G42</f>
        <v>23</v>
      </c>
      <c r="H43" s="43">
        <f>H32+H42</f>
        <v>23.6</v>
      </c>
      <c r="I43" s="43">
        <f>I32+I42</f>
        <v>97.5</v>
      </c>
      <c r="J43" s="43">
        <f t="shared" ref="J43:L43" si="5">J32+J42</f>
        <v>679.30000000000007</v>
      </c>
      <c r="K43" s="43"/>
      <c r="L43" s="43">
        <f t="shared" si="5"/>
        <v>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50" t="s">
        <v>50</v>
      </c>
      <c r="F44" s="20">
        <v>150</v>
      </c>
      <c r="G44" s="20">
        <v>6.3</v>
      </c>
      <c r="H44" s="20">
        <v>8.1</v>
      </c>
      <c r="I44" s="20">
        <v>13.4</v>
      </c>
      <c r="J44" s="20">
        <v>152</v>
      </c>
      <c r="K44" s="21"/>
      <c r="L44" s="20"/>
    </row>
    <row r="45" spans="1:12" ht="14.4" x14ac:dyDescent="0.3">
      <c r="A45" s="22"/>
      <c r="B45" s="23"/>
      <c r="C45" s="24"/>
      <c r="D45" s="29" t="s">
        <v>25</v>
      </c>
      <c r="E45" s="50" t="s">
        <v>64</v>
      </c>
      <c r="F45" s="27">
        <v>200</v>
      </c>
      <c r="G45" s="27">
        <v>1</v>
      </c>
      <c r="H45" s="27">
        <v>0</v>
      </c>
      <c r="I45" s="27">
        <v>14.6</v>
      </c>
      <c r="J45" s="27">
        <v>58.1</v>
      </c>
      <c r="K45" s="28"/>
      <c r="L45" s="27"/>
    </row>
    <row r="46" spans="1:12" ht="14.4" x14ac:dyDescent="0.3">
      <c r="A46" s="22"/>
      <c r="B46" s="23"/>
      <c r="C46" s="24"/>
      <c r="D46" s="29" t="s">
        <v>26</v>
      </c>
      <c r="E46" s="50" t="s">
        <v>45</v>
      </c>
      <c r="F46" s="27">
        <v>50</v>
      </c>
      <c r="G46" s="27">
        <v>3.8</v>
      </c>
      <c r="H46" s="27">
        <v>0.3</v>
      </c>
      <c r="I46" s="27">
        <v>25.1</v>
      </c>
      <c r="J46" s="27">
        <v>118.4</v>
      </c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50" t="s">
        <v>46</v>
      </c>
      <c r="F47" s="27">
        <v>40</v>
      </c>
      <c r="G47" s="27">
        <v>2</v>
      </c>
      <c r="H47" s="27">
        <v>0.3</v>
      </c>
      <c r="I47" s="27">
        <v>12.7</v>
      </c>
      <c r="J47" s="27">
        <v>61.2</v>
      </c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50" t="s">
        <v>60</v>
      </c>
      <c r="F48" s="27">
        <v>150</v>
      </c>
      <c r="G48" s="27">
        <v>0.6</v>
      </c>
      <c r="H48" s="27">
        <v>0.6</v>
      </c>
      <c r="I48" s="27">
        <v>14.7</v>
      </c>
      <c r="J48" s="27">
        <v>70.5</v>
      </c>
      <c r="K48" s="28"/>
      <c r="L48" s="27"/>
    </row>
    <row r="49" spans="1:12" ht="14.4" x14ac:dyDescent="0.3">
      <c r="A49" s="22"/>
      <c r="B49" s="23"/>
      <c r="C49" s="24"/>
      <c r="D49" s="29" t="s">
        <v>30</v>
      </c>
      <c r="E49" s="26" t="s">
        <v>72</v>
      </c>
      <c r="F49" s="27">
        <v>60</v>
      </c>
      <c r="G49" s="27">
        <v>0.59</v>
      </c>
      <c r="H49" s="27">
        <v>3.69</v>
      </c>
      <c r="I49" s="27">
        <v>2.2400000000000002</v>
      </c>
      <c r="J49" s="27">
        <v>44.52</v>
      </c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650</v>
      </c>
      <c r="G51" s="35">
        <f>SUM(G44:G50)</f>
        <v>14.29</v>
      </c>
      <c r="H51" s="35">
        <f>SUM(H44:H50)</f>
        <v>12.99</v>
      </c>
      <c r="I51" s="35">
        <f>SUM(I44:I50)</f>
        <v>82.74</v>
      </c>
      <c r="J51" s="35">
        <f t="shared" ref="J51:L51" si="6">SUM(J44:J50)</f>
        <v>504.71999999999997</v>
      </c>
      <c r="K51" s="36"/>
      <c r="L51" s="35">
        <f t="shared" si="6"/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 t="shared" ref="J61:L61" si="7">SUM(J52:J60)</f>
        <v>0</v>
      </c>
      <c r="K61" s="36"/>
      <c r="L61" s="35">
        <f t="shared" si="7"/>
        <v>0</v>
      </c>
    </row>
    <row r="62" spans="1:12" ht="15.75" customHeight="1" thickBot="1" x14ac:dyDescent="0.3">
      <c r="A62" s="40">
        <f>A44</f>
        <v>1</v>
      </c>
      <c r="B62" s="41">
        <f>B44</f>
        <v>3</v>
      </c>
      <c r="C62" s="64" t="s">
        <v>37</v>
      </c>
      <c r="D62" s="65"/>
      <c r="E62" s="42"/>
      <c r="F62" s="43">
        <f>F51+F61</f>
        <v>650</v>
      </c>
      <c r="G62" s="43">
        <f>G51+G61</f>
        <v>14.29</v>
      </c>
      <c r="H62" s="43">
        <f>H51+H61</f>
        <v>12.99</v>
      </c>
      <c r="I62" s="43">
        <f>I51+I61</f>
        <v>82.74</v>
      </c>
      <c r="J62" s="43">
        <f t="shared" ref="J62:L62" si="8">J51+J61</f>
        <v>504.71999999999997</v>
      </c>
      <c r="K62" s="43"/>
      <c r="L62" s="43">
        <f t="shared" si="8"/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53" t="s">
        <v>51</v>
      </c>
      <c r="F63" s="20">
        <v>100</v>
      </c>
      <c r="G63" s="20">
        <v>10.4</v>
      </c>
      <c r="H63" s="20">
        <v>6.4</v>
      </c>
      <c r="I63" s="20">
        <v>1.8</v>
      </c>
      <c r="J63" s="20">
        <v>106.4</v>
      </c>
      <c r="K63" s="21"/>
      <c r="L63" s="20"/>
    </row>
    <row r="64" spans="1:12" ht="14.4" x14ac:dyDescent="0.3">
      <c r="A64" s="22"/>
      <c r="B64" s="23"/>
      <c r="C64" s="24"/>
      <c r="D64" s="25"/>
      <c r="E64" s="50" t="s">
        <v>54</v>
      </c>
      <c r="F64" s="27">
        <v>150</v>
      </c>
      <c r="G64" s="27">
        <v>2.4</v>
      </c>
      <c r="H64" s="27">
        <v>5.0999999999999996</v>
      </c>
      <c r="I64" s="27">
        <v>15.3</v>
      </c>
      <c r="J64" s="27">
        <v>116.9</v>
      </c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50" t="s">
        <v>53</v>
      </c>
      <c r="F65" s="27">
        <v>200</v>
      </c>
      <c r="G65" s="27">
        <v>1</v>
      </c>
      <c r="H65" s="27">
        <v>0</v>
      </c>
      <c r="I65" s="27">
        <v>20</v>
      </c>
      <c r="J65" s="27">
        <v>86</v>
      </c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50" t="s">
        <v>45</v>
      </c>
      <c r="F66" s="27">
        <v>50</v>
      </c>
      <c r="G66" s="27">
        <v>3.8</v>
      </c>
      <c r="H66" s="27">
        <v>0.3</v>
      </c>
      <c r="I66" s="27">
        <v>25.1</v>
      </c>
      <c r="J66" s="27">
        <v>118.4</v>
      </c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50" t="s">
        <v>46</v>
      </c>
      <c r="F67" s="27">
        <v>40</v>
      </c>
      <c r="G67" s="27">
        <v>2</v>
      </c>
      <c r="H67" s="27">
        <v>0.3</v>
      </c>
      <c r="I67" s="27">
        <v>12.7</v>
      </c>
      <c r="J67" s="27">
        <v>61.2</v>
      </c>
      <c r="K67" s="28"/>
      <c r="L67" s="27"/>
    </row>
    <row r="68" spans="1:12" ht="14.4" x14ac:dyDescent="0.3">
      <c r="A68" s="22"/>
      <c r="B68" s="23"/>
      <c r="C68" s="24"/>
      <c r="D68" s="29" t="s">
        <v>30</v>
      </c>
      <c r="E68" s="26" t="s">
        <v>73</v>
      </c>
      <c r="F68" s="27">
        <v>60</v>
      </c>
      <c r="G68" s="27">
        <v>1.73</v>
      </c>
      <c r="H68" s="27">
        <v>3.71</v>
      </c>
      <c r="I68" s="27">
        <v>4.82</v>
      </c>
      <c r="J68" s="27">
        <v>59.58</v>
      </c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600</v>
      </c>
      <c r="G70" s="35">
        <f>SUM(G63:G69)</f>
        <v>21.330000000000002</v>
      </c>
      <c r="H70" s="35">
        <f>SUM(H63:H69)</f>
        <v>15.810000000000002</v>
      </c>
      <c r="I70" s="35">
        <f>SUM(I63:I69)</f>
        <v>79.72</v>
      </c>
      <c r="J70" s="35">
        <f t="shared" ref="J70:L70" si="9">SUM(J63:J69)</f>
        <v>548.48</v>
      </c>
      <c r="K70" s="36"/>
      <c r="L70" s="35">
        <f t="shared" si="9"/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 t="shared" ref="J80:L80" si="10">SUM(J71:J79)</f>
        <v>0</v>
      </c>
      <c r="K80" s="36"/>
      <c r="L80" s="35">
        <f t="shared" si="10"/>
        <v>0</v>
      </c>
    </row>
    <row r="81" spans="1:12" ht="15.75" customHeight="1" thickBot="1" x14ac:dyDescent="0.3">
      <c r="A81" s="40">
        <f>A63</f>
        <v>1</v>
      </c>
      <c r="B81" s="41">
        <f>B63</f>
        <v>4</v>
      </c>
      <c r="C81" s="64" t="s">
        <v>37</v>
      </c>
      <c r="D81" s="65"/>
      <c r="E81" s="42"/>
      <c r="F81" s="43">
        <f>F70+F80</f>
        <v>600</v>
      </c>
      <c r="G81" s="43">
        <f>G70+G80</f>
        <v>21.330000000000002</v>
      </c>
      <c r="H81" s="43">
        <f>H70+H80</f>
        <v>15.810000000000002</v>
      </c>
      <c r="I81" s="43">
        <f>I70+I80</f>
        <v>79.72</v>
      </c>
      <c r="J81" s="43">
        <f t="shared" ref="J81:L81" si="11">J70+J80</f>
        <v>548.48</v>
      </c>
      <c r="K81" s="43"/>
      <c r="L81" s="43">
        <f t="shared" si="11"/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59" t="s">
        <v>65</v>
      </c>
      <c r="F82" s="20">
        <v>200</v>
      </c>
      <c r="G82" s="20">
        <v>19.2</v>
      </c>
      <c r="H82" s="20">
        <v>22.4</v>
      </c>
      <c r="I82" s="20">
        <v>6</v>
      </c>
      <c r="J82" s="20">
        <v>303.3</v>
      </c>
      <c r="K82" s="21"/>
      <c r="L82" s="20"/>
    </row>
    <row r="83" spans="1:12" ht="14.4" x14ac:dyDescent="0.3">
      <c r="A83" s="22"/>
      <c r="B83" s="23"/>
      <c r="C83" s="24"/>
      <c r="D83" s="25"/>
      <c r="E83" s="59" t="s">
        <v>43</v>
      </c>
      <c r="F83" s="27">
        <v>30</v>
      </c>
      <c r="G83" s="27">
        <v>5.3</v>
      </c>
      <c r="H83" s="27">
        <v>10.8</v>
      </c>
      <c r="I83" s="27">
        <v>19.2</v>
      </c>
      <c r="J83" s="27">
        <v>120.1</v>
      </c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55" t="s">
        <v>56</v>
      </c>
      <c r="F84" s="27">
        <v>200</v>
      </c>
      <c r="G84" s="27">
        <v>0</v>
      </c>
      <c r="H84" s="27">
        <v>0</v>
      </c>
      <c r="I84" s="27">
        <v>15</v>
      </c>
      <c r="J84" s="27">
        <v>59.2</v>
      </c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55" t="s">
        <v>45</v>
      </c>
      <c r="F85" s="27">
        <v>50</v>
      </c>
      <c r="G85" s="27">
        <v>3.8</v>
      </c>
      <c r="H85" s="27">
        <v>0.3</v>
      </c>
      <c r="I85" s="27">
        <v>25.1</v>
      </c>
      <c r="J85" s="27">
        <v>118.4</v>
      </c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50" t="s">
        <v>46</v>
      </c>
      <c r="F86" s="27">
        <v>30</v>
      </c>
      <c r="G86" s="27">
        <v>2.4</v>
      </c>
      <c r="H86" s="27">
        <v>1.3</v>
      </c>
      <c r="I86" s="27">
        <v>15.3</v>
      </c>
      <c r="J86" s="27">
        <v>69</v>
      </c>
      <c r="K86" s="28"/>
      <c r="L86" s="27"/>
    </row>
    <row r="87" spans="1:12" ht="14.4" x14ac:dyDescent="0.3">
      <c r="A87" s="22"/>
      <c r="B87" s="23"/>
      <c r="C87" s="24"/>
      <c r="D87" s="29" t="s">
        <v>30</v>
      </c>
      <c r="E87" s="26" t="s">
        <v>74</v>
      </c>
      <c r="F87" s="27">
        <v>80</v>
      </c>
      <c r="G87" s="27">
        <v>1.1000000000000001</v>
      </c>
      <c r="H87" s="27">
        <v>6.6</v>
      </c>
      <c r="I87" s="27">
        <v>6.4</v>
      </c>
      <c r="J87" s="27">
        <v>88</v>
      </c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590</v>
      </c>
      <c r="G89" s="35">
        <f>SUM(G82:G88)</f>
        <v>31.8</v>
      </c>
      <c r="H89" s="35">
        <f>SUM(H82:H88)</f>
        <v>41.4</v>
      </c>
      <c r="I89" s="35">
        <f>SUM(I82:I88)</f>
        <v>87.000000000000014</v>
      </c>
      <c r="J89" s="35">
        <f t="shared" ref="J89:L89" si="12">SUM(J82:J88)</f>
        <v>758</v>
      </c>
      <c r="K89" s="36"/>
      <c r="L89" s="35">
        <f t="shared" si="12"/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 t="shared" ref="J99:L99" si="13">SUM(J90:J98)</f>
        <v>0</v>
      </c>
      <c r="K99" s="36"/>
      <c r="L99" s="35">
        <f t="shared" si="13"/>
        <v>0</v>
      </c>
    </row>
    <row r="100" spans="1:12" ht="15.75" customHeight="1" thickBot="1" x14ac:dyDescent="0.3">
      <c r="A100" s="40">
        <f>A82</f>
        <v>1</v>
      </c>
      <c r="B100" s="41">
        <f>B82</f>
        <v>5</v>
      </c>
      <c r="C100" s="64" t="s">
        <v>37</v>
      </c>
      <c r="D100" s="65"/>
      <c r="E100" s="42"/>
      <c r="F100" s="43">
        <f>F89+F99</f>
        <v>590</v>
      </c>
      <c r="G100" s="43">
        <f>G89+G99</f>
        <v>31.8</v>
      </c>
      <c r="H100" s="43">
        <f>H89+H99</f>
        <v>41.4</v>
      </c>
      <c r="I100" s="43">
        <f>I89+I99</f>
        <v>87.000000000000014</v>
      </c>
      <c r="J100" s="43">
        <f t="shared" ref="J100:L100" si="14">J89+J99</f>
        <v>758</v>
      </c>
      <c r="K100" s="43"/>
      <c r="L100" s="43">
        <f t="shared" si="14"/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55" t="s">
        <v>57</v>
      </c>
      <c r="F101" s="20">
        <v>100</v>
      </c>
      <c r="G101" s="20">
        <v>9.9</v>
      </c>
      <c r="H101" s="20">
        <v>9.9</v>
      </c>
      <c r="I101" s="20">
        <v>3.9</v>
      </c>
      <c r="J101" s="20">
        <v>143.80000000000001</v>
      </c>
      <c r="K101" s="21"/>
      <c r="L101" s="20"/>
    </row>
    <row r="102" spans="1:12" ht="14.4" x14ac:dyDescent="0.3">
      <c r="A102" s="22"/>
      <c r="B102" s="23"/>
      <c r="C102" s="24"/>
      <c r="D102" s="25"/>
      <c r="E102" s="55" t="s">
        <v>48</v>
      </c>
      <c r="F102" s="27">
        <v>150</v>
      </c>
      <c r="G102" s="27">
        <v>5.5</v>
      </c>
      <c r="H102" s="27">
        <v>4.8</v>
      </c>
      <c r="I102" s="27">
        <v>31.3</v>
      </c>
      <c r="J102" s="27">
        <v>191</v>
      </c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55" t="s">
        <v>58</v>
      </c>
      <c r="F103" s="27">
        <v>200</v>
      </c>
      <c r="G103" s="27">
        <v>0</v>
      </c>
      <c r="H103" s="27">
        <v>0</v>
      </c>
      <c r="I103" s="27">
        <v>15</v>
      </c>
      <c r="J103" s="27">
        <v>61.2</v>
      </c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55" t="s">
        <v>45</v>
      </c>
      <c r="F104" s="27">
        <v>50</v>
      </c>
      <c r="G104" s="27">
        <v>4</v>
      </c>
      <c r="H104" s="27">
        <v>0</v>
      </c>
      <c r="I104" s="27">
        <v>25</v>
      </c>
      <c r="J104" s="27">
        <v>118</v>
      </c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55" t="s">
        <v>46</v>
      </c>
      <c r="F105" s="27">
        <v>30</v>
      </c>
      <c r="G105" s="27">
        <v>2</v>
      </c>
      <c r="H105" s="27">
        <v>1</v>
      </c>
      <c r="I105" s="27">
        <v>15</v>
      </c>
      <c r="J105" s="27">
        <v>69</v>
      </c>
      <c r="K105" s="28"/>
      <c r="L105" s="27"/>
    </row>
    <row r="106" spans="1:12" ht="14.4" x14ac:dyDescent="0.3">
      <c r="A106" s="22"/>
      <c r="B106" s="23"/>
      <c r="C106" s="24"/>
      <c r="D106" s="29" t="s">
        <v>30</v>
      </c>
      <c r="E106" s="26" t="s">
        <v>73</v>
      </c>
      <c r="F106" s="27">
        <v>60</v>
      </c>
      <c r="G106" s="27">
        <v>1.73</v>
      </c>
      <c r="H106" s="27">
        <v>3.71</v>
      </c>
      <c r="I106" s="27">
        <v>4.82</v>
      </c>
      <c r="J106" s="27">
        <v>59.58</v>
      </c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590</v>
      </c>
      <c r="G108" s="35">
        <f t="shared" ref="G108:J108" si="15">SUM(G101:G107)</f>
        <v>23.13</v>
      </c>
      <c r="H108" s="35">
        <f t="shared" si="15"/>
        <v>19.41</v>
      </c>
      <c r="I108" s="35">
        <f t="shared" si="15"/>
        <v>95.02000000000001</v>
      </c>
      <c r="J108" s="35">
        <f t="shared" si="15"/>
        <v>642.58000000000004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 t="shared" ref="G118:J118" si="16">SUM(G109:G117)</f>
        <v>0</v>
      </c>
      <c r="H118" s="35">
        <f t="shared" si="16"/>
        <v>0</v>
      </c>
      <c r="I118" s="35">
        <f t="shared" si="16"/>
        <v>0</v>
      </c>
      <c r="J118" s="35">
        <f t="shared" si="16"/>
        <v>0</v>
      </c>
      <c r="K118" s="36"/>
      <c r="L118" s="35">
        <f>SUM(L109:L117)</f>
        <v>0</v>
      </c>
    </row>
    <row r="119" spans="1:12" ht="15" thickBot="1" x14ac:dyDescent="0.3">
      <c r="A119" s="40">
        <f>A101</f>
        <v>2</v>
      </c>
      <c r="B119" s="41">
        <f>B101</f>
        <v>1</v>
      </c>
      <c r="C119" s="64" t="s">
        <v>37</v>
      </c>
      <c r="D119" s="65"/>
      <c r="E119" s="42"/>
      <c r="F119" s="43">
        <f>F108+F118</f>
        <v>590</v>
      </c>
      <c r="G119" s="43">
        <f>G108+G118</f>
        <v>23.13</v>
      </c>
      <c r="H119" s="43">
        <f>H108+H118</f>
        <v>19.41</v>
      </c>
      <c r="I119" s="43">
        <f>I108+I118</f>
        <v>95.02000000000001</v>
      </c>
      <c r="J119" s="43">
        <f t="shared" ref="J119:L119" si="17">J108+J118</f>
        <v>642.58000000000004</v>
      </c>
      <c r="K119" s="43"/>
      <c r="L119" s="43">
        <f t="shared" si="17"/>
        <v>0</v>
      </c>
    </row>
    <row r="120" spans="1:12" ht="14.4" x14ac:dyDescent="0.3">
      <c r="A120" s="44">
        <v>2</v>
      </c>
      <c r="B120" s="23">
        <v>2</v>
      </c>
      <c r="C120" s="18" t="s">
        <v>23</v>
      </c>
      <c r="D120" s="19" t="s">
        <v>24</v>
      </c>
      <c r="E120" s="55" t="s">
        <v>55</v>
      </c>
      <c r="F120" s="20">
        <v>80</v>
      </c>
      <c r="G120" s="20">
        <v>13</v>
      </c>
      <c r="H120" s="20">
        <v>10</v>
      </c>
      <c r="I120" s="20">
        <v>12</v>
      </c>
      <c r="J120" s="20">
        <v>189</v>
      </c>
      <c r="K120" s="21"/>
      <c r="L120" s="20"/>
    </row>
    <row r="121" spans="1:12" ht="14.4" x14ac:dyDescent="0.3">
      <c r="A121" s="44"/>
      <c r="B121" s="23"/>
      <c r="C121" s="24"/>
      <c r="D121" s="25"/>
      <c r="E121" s="55" t="s">
        <v>52</v>
      </c>
      <c r="F121" s="27">
        <v>150</v>
      </c>
      <c r="G121" s="27">
        <v>4</v>
      </c>
      <c r="H121" s="27">
        <v>5</v>
      </c>
      <c r="I121" s="27">
        <v>25</v>
      </c>
      <c r="J121" s="27">
        <v>165</v>
      </c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55" t="s">
        <v>59</v>
      </c>
      <c r="F122" s="27">
        <v>200</v>
      </c>
      <c r="G122" s="27">
        <v>0</v>
      </c>
      <c r="H122" s="27">
        <v>0</v>
      </c>
      <c r="I122" s="27">
        <v>15</v>
      </c>
      <c r="J122" s="27">
        <v>58</v>
      </c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55" t="s">
        <v>45</v>
      </c>
      <c r="F123" s="27">
        <v>50</v>
      </c>
      <c r="G123" s="27">
        <v>4</v>
      </c>
      <c r="H123" s="27">
        <v>0</v>
      </c>
      <c r="I123" s="27">
        <v>25</v>
      </c>
      <c r="J123" s="27">
        <v>118</v>
      </c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55" t="s">
        <v>46</v>
      </c>
      <c r="F124" s="27">
        <v>30</v>
      </c>
      <c r="G124" s="27">
        <v>2</v>
      </c>
      <c r="H124" s="27">
        <v>0</v>
      </c>
      <c r="I124" s="27">
        <v>13</v>
      </c>
      <c r="J124" s="27">
        <v>61</v>
      </c>
      <c r="K124" s="28"/>
      <c r="L124" s="27"/>
    </row>
    <row r="125" spans="1:12" ht="14.4" x14ac:dyDescent="0.3">
      <c r="A125" s="44"/>
      <c r="B125" s="23"/>
      <c r="C125" s="24"/>
      <c r="D125" s="29" t="s">
        <v>30</v>
      </c>
      <c r="E125" s="26" t="s">
        <v>75</v>
      </c>
      <c r="F125" s="27">
        <v>100</v>
      </c>
      <c r="G125" s="27">
        <v>2.98</v>
      </c>
      <c r="H125" s="27">
        <v>5.19</v>
      </c>
      <c r="I125" s="27">
        <v>6.25</v>
      </c>
      <c r="J125" s="27">
        <v>83.6</v>
      </c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610</v>
      </c>
      <c r="G127" s="35">
        <f t="shared" ref="G127:J127" si="18">SUM(G120:G126)</f>
        <v>25.98</v>
      </c>
      <c r="H127" s="35">
        <f t="shared" si="18"/>
        <v>20.190000000000001</v>
      </c>
      <c r="I127" s="35">
        <f t="shared" si="18"/>
        <v>96.25</v>
      </c>
      <c r="J127" s="35">
        <f t="shared" si="18"/>
        <v>674.6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 t="shared" ref="G137:J137" si="19">SUM(G128:G136)</f>
        <v>0</v>
      </c>
      <c r="H137" s="35">
        <f t="shared" si="19"/>
        <v>0</v>
      </c>
      <c r="I137" s="35">
        <f t="shared" si="19"/>
        <v>0</v>
      </c>
      <c r="J137" s="35">
        <f t="shared" si="19"/>
        <v>0</v>
      </c>
      <c r="K137" s="36"/>
      <c r="L137" s="35">
        <f>SUM(L128:L136)</f>
        <v>0</v>
      </c>
    </row>
    <row r="138" spans="1:12" ht="15" thickBot="1" x14ac:dyDescent="0.3">
      <c r="A138" s="46">
        <f>A120</f>
        <v>2</v>
      </c>
      <c r="B138" s="46">
        <f>B120</f>
        <v>2</v>
      </c>
      <c r="C138" s="64" t="s">
        <v>37</v>
      </c>
      <c r="D138" s="65"/>
      <c r="E138" s="42"/>
      <c r="F138" s="43">
        <f>F127+F137</f>
        <v>610</v>
      </c>
      <c r="G138" s="43">
        <f>G127+G137</f>
        <v>25.98</v>
      </c>
      <c r="H138" s="43">
        <f>H127+H137</f>
        <v>20.190000000000001</v>
      </c>
      <c r="I138" s="43">
        <f>I127+I137</f>
        <v>96.25</v>
      </c>
      <c r="J138" s="43">
        <f t="shared" ref="J138:L138" si="20">J127+J137</f>
        <v>674.6</v>
      </c>
      <c r="K138" s="43"/>
      <c r="L138" s="43">
        <f t="shared" si="20"/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50" t="s">
        <v>61</v>
      </c>
      <c r="F139" s="20">
        <v>200</v>
      </c>
      <c r="G139" s="20">
        <v>10</v>
      </c>
      <c r="H139" s="20">
        <v>17.7</v>
      </c>
      <c r="I139" s="20">
        <v>20.6</v>
      </c>
      <c r="J139" s="20">
        <v>281.60000000000002</v>
      </c>
      <c r="K139" s="21"/>
      <c r="L139" s="20"/>
    </row>
    <row r="140" spans="1:12" ht="15" thickBot="1" x14ac:dyDescent="0.35">
      <c r="A140" s="22"/>
      <c r="B140" s="23"/>
      <c r="C140" s="24"/>
      <c r="D140" s="29" t="s">
        <v>27</v>
      </c>
      <c r="E140" s="56" t="s">
        <v>60</v>
      </c>
      <c r="F140" s="27">
        <v>150</v>
      </c>
      <c r="G140" s="27">
        <v>0</v>
      </c>
      <c r="H140" s="27">
        <v>1</v>
      </c>
      <c r="I140" s="27">
        <v>13</v>
      </c>
      <c r="J140" s="27">
        <v>71</v>
      </c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50" t="s">
        <v>44</v>
      </c>
      <c r="F141" s="60">
        <v>200</v>
      </c>
      <c r="G141" s="60">
        <v>0.7</v>
      </c>
      <c r="H141" s="60">
        <v>0.3</v>
      </c>
      <c r="I141" s="61">
        <v>23.9</v>
      </c>
      <c r="J141" s="60">
        <v>113.2</v>
      </c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55" t="s">
        <v>45</v>
      </c>
      <c r="F142" s="27">
        <v>50</v>
      </c>
      <c r="G142" s="27">
        <v>4</v>
      </c>
      <c r="H142" s="27">
        <v>0</v>
      </c>
      <c r="I142" s="27">
        <v>25</v>
      </c>
      <c r="J142" s="27">
        <v>118</v>
      </c>
      <c r="K142" s="28"/>
      <c r="L142" s="27"/>
    </row>
    <row r="143" spans="1:12" ht="14.4" x14ac:dyDescent="0.3">
      <c r="A143" s="22"/>
      <c r="B143" s="23"/>
      <c r="C143" s="24"/>
      <c r="D143" s="29" t="s">
        <v>26</v>
      </c>
      <c r="E143" s="55" t="s">
        <v>46</v>
      </c>
      <c r="F143" s="27">
        <v>30</v>
      </c>
      <c r="G143" s="27">
        <v>2</v>
      </c>
      <c r="H143" s="27">
        <v>0</v>
      </c>
      <c r="I143" s="27">
        <v>13</v>
      </c>
      <c r="J143" s="27">
        <v>61</v>
      </c>
      <c r="K143" s="28"/>
      <c r="L143" s="27"/>
    </row>
    <row r="144" spans="1:12" ht="15" thickBot="1" x14ac:dyDescent="0.35">
      <c r="A144" s="22"/>
      <c r="B144" s="23"/>
      <c r="C144" s="24"/>
      <c r="D144" s="29" t="s">
        <v>30</v>
      </c>
      <c r="E144" s="71" t="s">
        <v>76</v>
      </c>
      <c r="F144" s="27">
        <v>60</v>
      </c>
      <c r="G144" s="27">
        <v>0.68</v>
      </c>
      <c r="H144" s="27">
        <v>3.71</v>
      </c>
      <c r="I144" s="27">
        <v>2.83</v>
      </c>
      <c r="J144" s="27">
        <v>47.46</v>
      </c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690</v>
      </c>
      <c r="G146" s="35">
        <f t="shared" ref="G146:J146" si="21">SUM(G139:G145)</f>
        <v>17.38</v>
      </c>
      <c r="H146" s="35">
        <f t="shared" si="21"/>
        <v>22.71</v>
      </c>
      <c r="I146" s="35">
        <f t="shared" si="21"/>
        <v>98.33</v>
      </c>
      <c r="J146" s="35">
        <f t="shared" si="21"/>
        <v>692.26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 t="shared" ref="G156:J156" si="22">SUM(G147:G155)</f>
        <v>0</v>
      </c>
      <c r="H156" s="35">
        <f t="shared" si="22"/>
        <v>0</v>
      </c>
      <c r="I156" s="35">
        <f t="shared" si="22"/>
        <v>0</v>
      </c>
      <c r="J156" s="35">
        <f t="shared" si="22"/>
        <v>0</v>
      </c>
      <c r="K156" s="36"/>
      <c r="L156" s="35">
        <f>SUM(L147:L155)</f>
        <v>0</v>
      </c>
    </row>
    <row r="157" spans="1:12" ht="15" thickBot="1" x14ac:dyDescent="0.3">
      <c r="A157" s="40">
        <f>A139</f>
        <v>2</v>
      </c>
      <c r="B157" s="41">
        <f>B139</f>
        <v>3</v>
      </c>
      <c r="C157" s="64" t="s">
        <v>37</v>
      </c>
      <c r="D157" s="65"/>
      <c r="E157" s="42"/>
      <c r="F157" s="43">
        <f>F146+F156</f>
        <v>690</v>
      </c>
      <c r="G157" s="43">
        <f>G146+G156</f>
        <v>17.38</v>
      </c>
      <c r="H157" s="43">
        <f>H146+H156</f>
        <v>22.71</v>
      </c>
      <c r="I157" s="43">
        <f>I146+I156</f>
        <v>98.33</v>
      </c>
      <c r="J157" s="43">
        <f t="shared" ref="J157:L157" si="23">J146+J156</f>
        <v>692.26</v>
      </c>
      <c r="K157" s="43"/>
      <c r="L157" s="43">
        <f t="shared" si="23"/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50" t="s">
        <v>66</v>
      </c>
      <c r="F158" s="20">
        <v>70</v>
      </c>
      <c r="G158" s="20">
        <v>14.1</v>
      </c>
      <c r="H158" s="20">
        <v>14.2</v>
      </c>
      <c r="I158" s="20">
        <v>0.2</v>
      </c>
      <c r="J158" s="20" t="s">
        <v>68</v>
      </c>
      <c r="K158" s="21"/>
      <c r="L158" s="20"/>
    </row>
    <row r="159" spans="1:12" ht="14.4" x14ac:dyDescent="0.3">
      <c r="A159" s="22"/>
      <c r="B159" s="23"/>
      <c r="C159" s="24"/>
      <c r="D159" s="32"/>
      <c r="E159" s="50" t="s">
        <v>67</v>
      </c>
      <c r="F159" s="62">
        <v>50</v>
      </c>
      <c r="G159" s="62">
        <v>0.5</v>
      </c>
      <c r="H159" s="62">
        <v>2</v>
      </c>
      <c r="I159" s="62">
        <v>2.6</v>
      </c>
      <c r="J159" s="62">
        <v>30.3</v>
      </c>
      <c r="K159" s="63"/>
      <c r="L159" s="62"/>
    </row>
    <row r="160" spans="1:12" ht="14.4" x14ac:dyDescent="0.3">
      <c r="A160" s="22"/>
      <c r="B160" s="23"/>
      <c r="C160" s="24"/>
      <c r="D160" s="25"/>
      <c r="E160" s="50" t="s">
        <v>62</v>
      </c>
      <c r="F160" s="27">
        <v>150</v>
      </c>
      <c r="G160" s="27">
        <v>5.5</v>
      </c>
      <c r="H160" s="27">
        <v>4.8</v>
      </c>
      <c r="I160" s="27">
        <v>31.3</v>
      </c>
      <c r="J160" s="27">
        <v>191</v>
      </c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50" t="s">
        <v>49</v>
      </c>
      <c r="F161" s="27">
        <v>200</v>
      </c>
      <c r="G161" s="27">
        <v>0</v>
      </c>
      <c r="H161" s="27">
        <v>0</v>
      </c>
      <c r="I161" s="27">
        <v>14.6</v>
      </c>
      <c r="J161" s="27">
        <v>58.1</v>
      </c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55" t="s">
        <v>45</v>
      </c>
      <c r="F162" s="27">
        <v>50</v>
      </c>
      <c r="G162" s="27">
        <v>4</v>
      </c>
      <c r="H162" s="27">
        <v>0</v>
      </c>
      <c r="I162" s="27">
        <v>25</v>
      </c>
      <c r="J162" s="27">
        <v>118</v>
      </c>
      <c r="K162" s="28"/>
      <c r="L162" s="27"/>
    </row>
    <row r="163" spans="1:12" ht="14.4" x14ac:dyDescent="0.3">
      <c r="A163" s="22"/>
      <c r="B163" s="23"/>
      <c r="C163" s="24"/>
      <c r="D163" s="29" t="s">
        <v>26</v>
      </c>
      <c r="E163" s="55" t="s">
        <v>46</v>
      </c>
      <c r="F163" s="27">
        <v>30</v>
      </c>
      <c r="G163" s="27">
        <v>2</v>
      </c>
      <c r="H163" s="27">
        <v>0</v>
      </c>
      <c r="I163" s="27">
        <v>13</v>
      </c>
      <c r="J163" s="27">
        <v>61</v>
      </c>
      <c r="K163" s="28"/>
      <c r="L163" s="27"/>
    </row>
    <row r="164" spans="1:12" ht="15" thickBot="1" x14ac:dyDescent="0.35">
      <c r="A164" s="22"/>
      <c r="B164" s="23"/>
      <c r="C164" s="24"/>
      <c r="D164" s="29" t="s">
        <v>30</v>
      </c>
      <c r="E164" s="71" t="s">
        <v>77</v>
      </c>
      <c r="F164" s="27">
        <v>60</v>
      </c>
      <c r="G164" s="27">
        <v>0.46</v>
      </c>
      <c r="H164" s="27">
        <v>3.65</v>
      </c>
      <c r="I164" s="27">
        <v>1.43</v>
      </c>
      <c r="J164" s="27">
        <v>40.380000000000003</v>
      </c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SUM(F158:F165)</f>
        <v>610</v>
      </c>
      <c r="G166" s="35">
        <f t="shared" ref="G166:J166" si="24">SUM(G158:G165)</f>
        <v>26.560000000000002</v>
      </c>
      <c r="H166" s="35">
        <f t="shared" si="24"/>
        <v>24.65</v>
      </c>
      <c r="I166" s="35">
        <f t="shared" si="24"/>
        <v>88.13000000000001</v>
      </c>
      <c r="J166" s="35">
        <f t="shared" si="24"/>
        <v>498.78000000000003</v>
      </c>
      <c r="K166" s="36"/>
      <c r="L166" s="35">
        <f>SUM(L158:L165)</f>
        <v>0</v>
      </c>
    </row>
    <row r="167" spans="1:12" ht="14.4" x14ac:dyDescent="0.3">
      <c r="A167" s="37">
        <f>A158</f>
        <v>2</v>
      </c>
      <c r="B167" s="38">
        <f>B158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 t="shared" ref="G176:J176" si="25">SUM(G167:G175)</f>
        <v>0</v>
      </c>
      <c r="H176" s="35">
        <f t="shared" si="25"/>
        <v>0</v>
      </c>
      <c r="I176" s="35">
        <f t="shared" si="25"/>
        <v>0</v>
      </c>
      <c r="J176" s="35">
        <f t="shared" si="25"/>
        <v>0</v>
      </c>
      <c r="K176" s="36"/>
      <c r="L176" s="35">
        <f>SUM(L167:L175)</f>
        <v>0</v>
      </c>
    </row>
    <row r="177" spans="1:12" ht="15" thickBot="1" x14ac:dyDescent="0.3">
      <c r="A177" s="40">
        <f>A158</f>
        <v>2</v>
      </c>
      <c r="B177" s="41">
        <f>B158</f>
        <v>4</v>
      </c>
      <c r="C177" s="64" t="s">
        <v>37</v>
      </c>
      <c r="D177" s="65"/>
      <c r="E177" s="42"/>
      <c r="F177" s="43">
        <f>F166+F176</f>
        <v>610</v>
      </c>
      <c r="G177" s="43">
        <f>G166+G176</f>
        <v>26.560000000000002</v>
      </c>
      <c r="H177" s="43">
        <f>H166+H176</f>
        <v>24.65</v>
      </c>
      <c r="I177" s="43">
        <f>I166+I176</f>
        <v>88.13000000000001</v>
      </c>
      <c r="J177" s="43">
        <f t="shared" ref="J177:L177" si="26">J166+J176</f>
        <v>498.78000000000003</v>
      </c>
      <c r="K177" s="43"/>
      <c r="L177" s="43">
        <f t="shared" si="26"/>
        <v>0</v>
      </c>
    </row>
    <row r="178" spans="1:12" ht="14.4" x14ac:dyDescent="0.3">
      <c r="A178" s="16">
        <v>2</v>
      </c>
      <c r="B178" s="17">
        <v>5</v>
      </c>
      <c r="C178" s="18" t="s">
        <v>23</v>
      </c>
      <c r="D178" s="19" t="s">
        <v>24</v>
      </c>
      <c r="E178" s="50" t="s">
        <v>47</v>
      </c>
      <c r="F178" s="20">
        <v>80</v>
      </c>
      <c r="G178" s="20">
        <v>12.2</v>
      </c>
      <c r="H178" s="20">
        <v>10.4</v>
      </c>
      <c r="I178" s="20">
        <v>6.9</v>
      </c>
      <c r="J178" s="20">
        <v>169.9</v>
      </c>
      <c r="K178" s="21"/>
      <c r="L178" s="20"/>
    </row>
    <row r="179" spans="1:12" ht="14.4" x14ac:dyDescent="0.3">
      <c r="A179" s="22"/>
      <c r="B179" s="23"/>
      <c r="C179" s="24"/>
      <c r="D179" s="25"/>
      <c r="E179" s="50" t="s">
        <v>69</v>
      </c>
      <c r="F179" s="27">
        <v>100</v>
      </c>
      <c r="G179" s="27">
        <v>6</v>
      </c>
      <c r="H179" s="27">
        <v>10</v>
      </c>
      <c r="I179" s="27">
        <v>28</v>
      </c>
      <c r="J179" s="27">
        <v>221</v>
      </c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50" t="s">
        <v>49</v>
      </c>
      <c r="F180" s="27">
        <v>200</v>
      </c>
      <c r="G180" s="27">
        <v>0</v>
      </c>
      <c r="H180" s="27">
        <v>0</v>
      </c>
      <c r="I180" s="27">
        <v>14.7</v>
      </c>
      <c r="J180" s="27">
        <v>59.2</v>
      </c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50" t="s">
        <v>45</v>
      </c>
      <c r="F181" s="27">
        <v>50</v>
      </c>
      <c r="G181" s="27">
        <v>4</v>
      </c>
      <c r="H181" s="27">
        <v>0</v>
      </c>
      <c r="I181" s="27">
        <v>25</v>
      </c>
      <c r="J181" s="27">
        <v>118</v>
      </c>
      <c r="K181" s="28"/>
      <c r="L181" s="27"/>
    </row>
    <row r="182" spans="1:12" ht="14.4" x14ac:dyDescent="0.3">
      <c r="A182" s="22"/>
      <c r="B182" s="23"/>
      <c r="C182" s="24"/>
      <c r="D182" s="29" t="s">
        <v>26</v>
      </c>
      <c r="E182" s="50" t="s">
        <v>46</v>
      </c>
      <c r="F182" s="27">
        <v>30</v>
      </c>
      <c r="G182" s="27">
        <v>2</v>
      </c>
      <c r="H182" s="27">
        <v>0</v>
      </c>
      <c r="I182" s="27">
        <v>13</v>
      </c>
      <c r="J182" s="27">
        <v>61</v>
      </c>
      <c r="K182" s="28"/>
      <c r="L182" s="27"/>
    </row>
    <row r="183" spans="1:12" ht="14.4" x14ac:dyDescent="0.3">
      <c r="A183" s="22"/>
      <c r="B183" s="23"/>
      <c r="C183" s="24"/>
      <c r="D183" s="25"/>
      <c r="E183" s="59" t="s">
        <v>43</v>
      </c>
      <c r="F183" s="27">
        <v>30</v>
      </c>
      <c r="G183" s="27">
        <v>5.3</v>
      </c>
      <c r="H183" s="27">
        <v>10.8</v>
      </c>
      <c r="I183" s="27">
        <v>19.2</v>
      </c>
      <c r="J183" s="27">
        <v>120.1</v>
      </c>
      <c r="K183" s="28"/>
      <c r="L183" s="27"/>
    </row>
    <row r="184" spans="1:12" ht="14.4" x14ac:dyDescent="0.3">
      <c r="A184" s="22"/>
      <c r="B184" s="23"/>
      <c r="C184" s="24"/>
      <c r="D184" s="29" t="s">
        <v>30</v>
      </c>
      <c r="E184" s="26" t="s">
        <v>78</v>
      </c>
      <c r="F184" s="27">
        <v>60</v>
      </c>
      <c r="G184" s="27">
        <v>1</v>
      </c>
      <c r="H184" s="27">
        <v>2.5099999999999998</v>
      </c>
      <c r="I184" s="27">
        <v>4.91</v>
      </c>
      <c r="J184" s="27">
        <v>46.26</v>
      </c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550</v>
      </c>
      <c r="G185" s="35">
        <f t="shared" ref="G185:J185" si="27">SUM(G178:G184)</f>
        <v>30.5</v>
      </c>
      <c r="H185" s="35">
        <f t="shared" si="27"/>
        <v>33.71</v>
      </c>
      <c r="I185" s="35">
        <f t="shared" si="27"/>
        <v>111.71</v>
      </c>
      <c r="J185" s="35">
        <f t="shared" si="27"/>
        <v>795.45999999999992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 t="shared" ref="G195:J195" si="28">SUM(G186:G194)</f>
        <v>0</v>
      </c>
      <c r="H195" s="35">
        <f t="shared" si="28"/>
        <v>0</v>
      </c>
      <c r="I195" s="35">
        <f t="shared" si="28"/>
        <v>0</v>
      </c>
      <c r="J195" s="35">
        <f t="shared" si="28"/>
        <v>0</v>
      </c>
      <c r="K195" s="36"/>
      <c r="L195" s="35">
        <f>SUM(L186:L194)</f>
        <v>0</v>
      </c>
    </row>
    <row r="196" spans="1:12" ht="14.4" x14ac:dyDescent="0.25">
      <c r="A196" s="40">
        <f>A178</f>
        <v>2</v>
      </c>
      <c r="B196" s="41">
        <f>B178</f>
        <v>5</v>
      </c>
      <c r="C196" s="64" t="s">
        <v>37</v>
      </c>
      <c r="D196" s="65"/>
      <c r="E196" s="42"/>
      <c r="F196" s="43">
        <f>F185+F195</f>
        <v>550</v>
      </c>
      <c r="G196" s="43">
        <f>G185+G195</f>
        <v>30.5</v>
      </c>
      <c r="H196" s="43">
        <f>H185+H195</f>
        <v>33.71</v>
      </c>
      <c r="I196" s="43">
        <f>I185+I195</f>
        <v>111.71</v>
      </c>
      <c r="J196" s="43">
        <f t="shared" ref="J196:L196" si="29">J185+J195</f>
        <v>795.45999999999992</v>
      </c>
      <c r="K196" s="43"/>
      <c r="L196" s="43">
        <f t="shared" si="29"/>
        <v>0</v>
      </c>
    </row>
    <row r="197" spans="1:12" x14ac:dyDescent="0.25">
      <c r="A197" s="47"/>
      <c r="B197" s="48"/>
      <c r="C197" s="66" t="s">
        <v>38</v>
      </c>
      <c r="D197" s="66"/>
      <c r="E197" s="66"/>
      <c r="F197" s="49">
        <f>(F24+F43+F62+F81+F100+F119+F138+F157+F177+F196)/(IF(F24=0,0,1)+IF(F43=0,0,1)+IF(F62=0,0,1)+IF(F81=0,0,1)+IF(F100=0,0,1)+IF(F119=0,0,1)+IF(F138=0,0,1)+IF(F157=0,0,1)+IF(F177=0,0,1)+IF(F196=0,0,1))</f>
        <v>614</v>
      </c>
      <c r="G197" s="49">
        <f t="shared" ref="G197:J197" si="30">(G24+G43+G62+G81+G100+G119+G138+G157+G177+G196)/(IF(G24=0,0,1)+IF(G43=0,0,1)+IF(G62=0,0,1)+IF(G81=0,0,1)+IF(G100=0,0,1)+IF(G119=0,0,1)+IF(G138=0,0,1)+IF(G157=0,0,1)+IF(G177=0,0,1)+IF(G196=0,0,1))</f>
        <v>23.559000000000001</v>
      </c>
      <c r="H197" s="49">
        <f t="shared" si="30"/>
        <v>23.544000000000004</v>
      </c>
      <c r="I197" s="49">
        <f t="shared" si="30"/>
        <v>95.057000000000002</v>
      </c>
      <c r="J197" s="49">
        <f t="shared" si="30"/>
        <v>651.21600000000012</v>
      </c>
      <c r="K197" s="49"/>
      <c r="L197" s="49" t="e">
        <f>(L24+L43+L62+L81+L100+L119+L138+L157+L177+L196)/(IF(L24=0,0,1)+IF(L43=0,0,1)+IF(L62=0,0,1)+IF(L81=0,0,1)+IF(L100=0,0,1)+IF(L119=0,0,1)+IF(L138=0,0,1)+IF(L157=0,0,1)+IF(L177=0,0,1)+IF(L196=0,0,1))</f>
        <v>#DIV/0!</v>
      </c>
    </row>
  </sheetData>
  <mergeCells count="14">
    <mergeCell ref="C1:E1"/>
    <mergeCell ref="H1:K1"/>
    <mergeCell ref="H2:K2"/>
    <mergeCell ref="C24:D24"/>
    <mergeCell ref="C43:D43"/>
    <mergeCell ref="C157:D157"/>
    <mergeCell ref="C177:D177"/>
    <mergeCell ref="C196:D196"/>
    <mergeCell ref="C197:E197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2022-05-16T14:23:56Z</dcterms:created>
  <dcterms:modified xsi:type="dcterms:W3CDTF">2024-12-08T15:52:12Z</dcterms:modified>
</cp:coreProperties>
</file>